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<sst xmlns="http://schemas.openxmlformats.org/spreadsheetml/2006/main" count="577" uniqueCount="510">
  <si>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</si>
  <si>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</si>
  <si>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</si>
  <si>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</si>
  <si>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</si>
  <si>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</si>
  <si>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</si>
  <si>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</si>
  <si>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</si>
  <si>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</si>
  <si>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</si>
  <si>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</si>
  <si>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</si>
  <si>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</si>
  <si>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</si>
  <si>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</si>
  <si>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</si>
  <si>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</si>
  <si>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</si>
  <si>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</si>
  <si>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</si>
  <si>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</si>
  <si>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</si>
  <si>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</si>
  <si>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</si>
  <si>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</si>
  <si>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</si>
  <si>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</si>
  <si>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</si>
  <si>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</si>
  <si>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</si>
  <si>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</si>
  <si>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</si>
  <si>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</si>
  <si>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</si>
  <si>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</si>
  <si>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</si>
  <si>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</si>
  <si>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</si>
  <si>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</si>
  <si>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</si>
  <si>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</si>
  <si>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</si>
  <si>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</si>
  <si>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</si>
  <si>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</si>
  <si>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</si>
  <si>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</si>
  <si>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</si>
  <si>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</si>
  <si>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</si>
  <si>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</si>
  <si>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</si>
  <si>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</si>
  <si>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</si>
  <si>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</si>
  <si>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</si>
  <si>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</si>
  <si>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</si>
  <si>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</si>
  <si>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</si>
  <si>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</si>
  <si>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</si>
  <si>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</si>
  <si>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</si>
  <si>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</si>
  <si>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</si>
  <si>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</si>
  <si>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</si>
  <si>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</si>
  <si>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</si>
  <si>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</si>
  <si>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</si>
  <si>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</si>
  <si>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</si>
  <si>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</si>
  <si>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</si>
  <si>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</si>
  <si>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</si>
  <si>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</si>
  <si>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</si>
  <si>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</si>
  <si>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</si>
  <si>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</si>
  <si>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</si>
  <si>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</si>
  <si>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</si>
  <si>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</si>
  <si>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</si>
  <si>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</si>
  <si>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</si>
  <si>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</si>
  <si>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</si>
  <si>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</si>
  <si>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</si>
  <si>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</si>
  <si>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</si>
  <si>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</si>
  <si>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</si>
  <si>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</si>
  <si>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</si>
  <si>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</si>
  <si>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</si>
  <si>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</si>
  <si>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</si>
  <si>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</si>
  <si>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</si>
  <si>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</si>
  <si>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</si>
  <si>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</si>
  <si>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</si>
  <si>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</si>
  <si>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</si>
  <si>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</si>
  <si>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</si>
  <si>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</si>
  <si>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</si>
  <si>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</si>
  <si>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</si>
  <si>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</si>
  <si>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</si>
  <si>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</si>
  <si>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</si>
  <si>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</si>
  <si>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</si>
  <si>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</si>
  <si>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</si>
  <si>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</si>
  <si>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</si>
  <si>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</si>
  <si>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</si>
  <si>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</si>
  <si>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</si>
  <si>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</si>
  <si>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</si>
  <si>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</si>
  <si>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</si>
  <si>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</si>
  <si>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</si>
  <si>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</si>
  <si>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</si>
  <si>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</si>
  <si>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</si>
  <si>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</si>
  <si>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</si>
  <si>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</si>
  <si>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</si>
  <si>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</si>
  <si>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</si>
  <si>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</si>
  <si>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</si>
  <si>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</si>
  <si>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</si>
  <si>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</si>
  <si>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</si>
  <si>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</si>
  <si>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</si>
  <si>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</si>
  <si>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</si>
  <si>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</si>
  <si>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</si>
  <si>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</si>
  <si>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</si>
  <si>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</si>
  <si>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</si>
  <si>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</si>
  <si>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</si>
  <si>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</si>
  <si>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</si>
  <si>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</si>
  <si>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</si>
  <si>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</si>
  <si>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</si>
  <si>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</si>
  <si>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</si>
  <si>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</si>
  <si>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</si>
  <si>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</si>
  <si>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</si>
  <si>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</si>
  <si>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</si>
  <si>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</si>
  <si>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</si>
  <si>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</si>
  <si>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</si>
  <si>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</si>
  <si>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</si>
  <si>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</si>
  <si>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</si>
  <si>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</si>
  <si>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</si>
  <si>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</si>
  <si>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</si>
  <si>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</si>
  <si>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</si>
  <si>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</si>
  <si>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</si>
  <si>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</si>
  <si>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</si>
  <si>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</si>
  <si>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</si>
  <si>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</si>
  <si>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</si>
  <si>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</si>
  <si>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</si>
  <si>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</si>
  <si>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</si>
  <si>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</si>
  <si>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</si>
  <si>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</si>
  <si>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</si>
  <si>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</si>
  <si>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</si>
  <si>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</si>
  <si>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</si>
  <si>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</si>
  <si>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</si>
  <si>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</si>
  <si>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</si>
  <si>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</si>
  <si>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</si>
  <si>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</si>
  <si>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</si>
  <si>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</si>
  <si>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</si>
  <si>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</si>
  <si>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</si>
  <si>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</si>
  <si>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</si>
  <si>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</si>
  <si>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</si>
  <si>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</si>
  <si>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</si>
  <si>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</si>
  <si>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</si>
  <si>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</si>
  <si>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</si>
  <si>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</si>
  <si>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</si>
  <si>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</si>
  <si>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</si>
  <si>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</si>
  <si>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</si>
  <si>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</si>
  <si>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</si>
  <si>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</si>
  <si>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</si>
  <si>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</si>
  <si>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</si>
  <si>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</si>
  <si>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</si>
  <si>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</si>
  <si>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</si>
  <si>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</si>
  <si>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</si>
  <si>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</si>
  <si>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</si>
  <si>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</si>
  <si>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</si>
  <si>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</si>
  <si>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</si>
  <si>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</si>
  <si>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</si>
  <si>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</si>
  <si>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</si>
  <si>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</si>
  <si>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</si>
  <si>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</si>
  <si>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</si>
  <si>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</si>
  <si>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</si>
  <si>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</si>
  <si>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</si>
  <si>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</si>
  <si>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</si>
  <si>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</si>
  <si>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</si>
  <si>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</si>
  <si>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</si>
  <si>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</si>
  <si>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</si>
  <si>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</si>
  <si>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</si>
  <si>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</si>
  <si>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</si>
  <si>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</si>
  <si>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</si>
  <si>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</si>
  <si>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</si>
  <si>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</si>
  <si>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</si>
  <si>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</si>
  <si>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</si>
  <si>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</si>
  <si>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</si>
  <si>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</si>
  <si>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</si>
  <si>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</si>
  <si>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</si>
  <si>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</si>
  <si>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</si>
  <si>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</si>
  <si>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</si>
  <si>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</si>
  <si>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</si>
  <si>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</si>
  <si>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</si>
  <si>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</si>
  <si>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</si>
  <si>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</si>
  <si>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</si>
  <si>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</si>
  <si>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</si>
  <si>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</si>
  <si>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</si>
  <si>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</si>
  <si>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</si>
  <si>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</si>
  <si>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</si>
  <si>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</si>
  <si>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</si>
  <si>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</si>
  <si>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</si>
  <si>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</si>
  <si>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</si>
  <si>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</si>
  <si>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</si>
  <si>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</si>
  <si>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</si>
  <si>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</si>
  <si>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</si>
  <si>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</si>
  <si>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</si>
  <si>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</si>
  <si>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</si>
  <si>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</si>
  <si>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</si>
  <si>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</si>
  <si>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</si>
  <si>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</si>
  <si>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</si>
  <si>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</si>
  <si>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</si>
  <si>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</si>
  <si>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</si>
  <si>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</si>
  <si>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</si>
  <si>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</si>
  <si>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</si>
  <si>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</si>
  <si>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</si>
  <si>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</si>
  <si>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</si>
  <si>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</si>
  <si>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</si>
  <si>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</si>
  <si>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</si>
  <si>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</si>
  <si>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</si>
  <si>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</si>
  <si>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</si>
  <si>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</si>
  <si>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</si>
  <si>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</si>
  <si>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</si>
  <si>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</si>
  <si>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</si>
  <si>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</si>
  <si>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</si>
  <si>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</si>
  <si>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</si>
  <si>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</si>
  <si>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</si>
  <si>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</si>
  <si>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</si>
  <si>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</si>
  <si>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</si>
  <si>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</si>
  <si>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</si>
  <si>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</si>
  <si>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</si>
  <si>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</si>
  <si>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</si>
  <si>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</si>
  <si>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</si>
  <si>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</si>
  <si>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</si>
  <si>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</si>
  <si>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</si>
  <si>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</si>
  <si>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</si>
  <si>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</si>
  <si>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</si>
  <si>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</si>
  <si>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</si>
  <si>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</si>
  <si>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</si>
  <si>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</si>
  <si>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</si>
  <si>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</si>
  <si>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</si>
  <si>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</si>
  <si>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</si>
  <si>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</si>
  <si>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</si>
  <si>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</si>
  <si>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</si>
  <si>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</si>
  <si>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</si>
  <si>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</si>
  <si>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</si>
  <si>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</si>
  <si>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</si>
  <si>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</si>
  <si>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</si>
  <si>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</si>
  <si>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</si>
  <si>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</si>
  <si>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</si>
  <si>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</si>
  <si>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</si>
  <si>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</si>
  <si>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</si>
  <si>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</si>
  <si>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</si>
  <si>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</si>
  <si>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</si>
  <si>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</si>
  <si>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</si>
  <si>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</si>
  <si>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</si>
  <si>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</si>
  <si>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</si>
  <si>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</si>
  <si>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</si>
  <si>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</si>
  <si>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</si>
  <si>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</si>
  <si>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</si>
  <si>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</si>
  <si>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</si>
  <si>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</si>
  <si>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</si>
  <si>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</si>
  <si>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</si>
  <si>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</si>
  <si>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</si>
  <si>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</si>
  <si>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</si>
  <si>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</si>
  <si>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</si>
  <si>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</si>
  <si>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</si>
  <si>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</si>
  <si>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</si>
  <si>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</si>
  <si>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</si>
  <si>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</si>
  <si>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</si>
  <si>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</si>
  <si>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</si>
  <si>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</si>
  <si>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</si>
  <si>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</si>
  <si>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</si>
  <si>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</si>
  <si>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</si>
  <si>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</si>
  <si>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</si>
  <si>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</si>
  <si>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</si>
  <si>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</si>
  <si>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</si>
  <si>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</si>
  <si>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</si>
  <si>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</si>
  <si>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</si>
  <si>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</si>
  <si>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</si>
  <si>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</si>
  <si>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</si>
  <si>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</si>
  <si>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</si>
  <si>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</si>
  <si>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</si>
  <si>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</si>
  <si>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</si>
  <si>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</si>
  <si>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</si>
  <si>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</si>
  <si>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</si>
  <si>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</si>
  <si>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</si>
  <si>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</si>
  <si>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</si>
  <si>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</si>
  <si>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Версия 1</t>
  </si>
  <si>
    <t>шт</t>
  </si>
  <si>
    <t>UG</t>
  </si>
  <si>
    <t>Масса без АБ</t>
  </si>
  <si>
    <t>Цвет материалов семейства  может незначительно отличаться от реального.</t>
  </si>
  <si>
    <t>Резервированный источник питания</t>
  </si>
  <si>
    <t>BC_РезервированныйИсточникПитания_Болид_РИП-24_Исп.57</t>
  </si>
  <si>
    <t>https://bolid.ru/id=713</t>
  </si>
  <si>
    <t>Revit 20</t>
  </si>
  <si>
    <t>АО НВП «Болид»</t>
  </si>
  <si>
    <t>Резервированный источник питания, 24 В, 8 А (2 мин -11 А), передача данных и управление по интерфейсу RS-485, световая индикация и звуковая сигнализация состояния, возможность установки аккумуляторов 2х40 Ач или 2х26 Ач, защита от коротких замыканий и превышения выходного напряжения. Металлический корпус</t>
  </si>
  <si>
    <t>АЦДР.436534.006-07</t>
  </si>
  <si>
    <t>РИП-24 исп.57</t>
  </si>
  <si>
    <t>не более 6,5 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</si>
</sst>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4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6" fillId="0" borderId="15" xfId="1" applyBorder="1" applyAlignment="1">
      <alignment horizontal="left" vertical="top" wrapText="1"/>
    </xf>
    <xf numFmtId="0" fontId="6" fillId="0" borderId="2" xfId="1" applyBorder="1" applyAlignment="1">
      <alignment horizontal="left" vertical="top" wrapText="1"/>
    </xf>
    <xf numFmtId="14" fontId="4" fillId="0" borderId="2" xfId="0" applyNumberFormat="1" applyFont="1" applyBorder="1" applyAlignment="1">
      <alignment horizontal="left" vertical="top" wrapText="1"/>
    </xf>
    <xf numFmtId="16" fontId="0" fillId="0" borderId="2" xfId="0" applyNumberForma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bolid.ru/id=713" TargetMode="External"/><Relationship Id="rId1" Type="http://schemas.openxmlformats.org/officeDocument/2006/relationships/hyperlink" Target="https://bolid.ru/id=71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3"/>
  <sheetViews>
    <sheetView tabSelected="1" topLeftCell="A7" zoomScaleNormal="100" workbookViewId="0">
      <selection activeCell="C14" sqref="C14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9" t="s">
        <v>494</v>
      </c>
      <c r="B1" s="29"/>
      <c r="C1" s="29"/>
      <c r="D1" s="11"/>
      <c r="E1" s="11"/>
      <c r="F1" s="11"/>
    </row>
    <row r="2" spans="1:6" ht="35.25" customHeight="1" thickBot="1" x14ac:dyDescent="0.3">
      <c r="A2" s="30" t="s">
        <v>493</v>
      </c>
      <c r="B2" s="30"/>
      <c r="C2" s="30"/>
      <c r="D2" s="12"/>
      <c r="E2" s="12"/>
      <c r="F2" s="12"/>
    </row>
    <row r="3" spans="1:6" ht="35.25" customHeight="1" thickBot="1" x14ac:dyDescent="0.3">
      <c r="A3" s="31" t="s">
        <v>502</v>
      </c>
      <c r="B3" s="32"/>
      <c r="C3" s="33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7.25" x14ac:dyDescent="0.25">
      <c r="A5" s="23" t="s">
        <v>462</v>
      </c>
      <c r="B5" s="24" t="str">
        <f>IF(A5="-------",A5,VLOOKUP(A5,Лист2!$A$1:$B$284,2,FALSE))</f>
        <v>Ссылка на документацию по изделию</v>
      </c>
      <c r="C5" s="25" t="s">
        <v>503</v>
      </c>
      <c r="D5" s="9"/>
      <c r="E5" s="9"/>
      <c r="F5" s="9"/>
    </row>
    <row r="6" spans="1:6" ht="31.5" x14ac:dyDescent="0.25">
      <c r="A6" s="19" t="s">
        <v>305</v>
      </c>
      <c r="B6" s="17" t="str">
        <f>IF(A6="-------",A6,VLOOKUP(A6,Лист2!$A$1:$B$284,2,FALSE))</f>
        <v>Ссылка на web-страницу изделия</v>
      </c>
      <c r="C6" s="26" t="s">
        <v>503</v>
      </c>
      <c r="D6" s="9"/>
      <c r="E6" s="9"/>
      <c r="F6" s="9"/>
    </row>
    <row r="7" spans="1:6" ht="47.25" x14ac:dyDescent="0.25">
      <c r="A7" s="19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18" t="s">
        <v>504</v>
      </c>
      <c r="D7" s="9"/>
      <c r="E7" s="9"/>
      <c r="F7" s="9"/>
    </row>
    <row r="8" spans="1:6" ht="31.5" x14ac:dyDescent="0.25">
      <c r="A8" s="19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18" t="s">
        <v>496</v>
      </c>
      <c r="D8" s="9"/>
      <c r="E8" s="9"/>
      <c r="F8" s="9"/>
    </row>
    <row r="9" spans="1:6" ht="31.5" x14ac:dyDescent="0.25">
      <c r="A9" s="19" t="s">
        <v>261</v>
      </c>
      <c r="B9" s="17">
        <f>IF(A9="-------",A9,VLOOKUP(A9,Лист2!$A$1:$B$284,2,FALSE))</f>
        <v>0</v>
      </c>
      <c r="C9" s="27">
        <v>45797</v>
      </c>
      <c r="D9" s="9"/>
      <c r="E9" s="9"/>
      <c r="F9" s="9"/>
    </row>
    <row r="10" spans="1:6" ht="31.5" x14ac:dyDescent="0.25">
      <c r="A10" s="19" t="s">
        <v>40</v>
      </c>
      <c r="B10" s="17" t="str">
        <f>IF(A10="-------",A10,VLOOKUP(A10,Лист2!$A$1:$B$284,2,FALSE))</f>
        <v>Единица измерения (кг, м.п., м², м³ и т.д.)</v>
      </c>
      <c r="C10" s="18" t="s">
        <v>497</v>
      </c>
      <c r="D10" s="9"/>
      <c r="E10" s="9"/>
      <c r="F10" s="9"/>
    </row>
    <row r="11" spans="1:6" ht="30" x14ac:dyDescent="0.25">
      <c r="A11" s="8" t="s">
        <v>254</v>
      </c>
      <c r="B11" s="17" t="str">
        <f>IF(A11="-------",A11,VLOOKUP(A11,Лист2!$A$1:$B$284,2,FALSE))</f>
        <v>Завод изготовитель оборудования</v>
      </c>
      <c r="C11" s="4" t="s">
        <v>505</v>
      </c>
    </row>
    <row r="12" spans="1:6" ht="31.5" x14ac:dyDescent="0.25">
      <c r="A12" s="8" t="s">
        <v>409</v>
      </c>
      <c r="B12" s="17" t="str">
        <f>IF(A12="-------",A12,VLOOKUP(A12,Лист2!$A$1:$B$284,2,FALSE))</f>
        <v>Код оборудования, изделия, материала</v>
      </c>
      <c r="C12" s="4" t="s">
        <v>507</v>
      </c>
    </row>
    <row r="13" spans="1:6" ht="31.5" x14ac:dyDescent="0.25">
      <c r="A13" s="8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4" t="s">
        <v>508</v>
      </c>
    </row>
    <row r="14" spans="1:6" ht="15.75" x14ac:dyDescent="0.25">
      <c r="A14" s="8" t="s">
        <v>0</v>
      </c>
      <c r="B14" s="17" t="str">
        <f>IF(A14="-------",A14,VLOOKUP(A14,Лист2!$A$1:$B$284,2,FALSE))</f>
        <v>Масса единицы изделия</v>
      </c>
      <c r="C14" s="28" t="s">
        <v>509</v>
      </c>
    </row>
    <row r="15" spans="1:6" ht="195" x14ac:dyDescent="0.25">
      <c r="A15" s="8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506</v>
      </c>
    </row>
    <row r="16" spans="1:6" ht="47.25" x14ac:dyDescent="0.25">
      <c r="A16" s="8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501</v>
      </c>
    </row>
    <row r="17" spans="1:17" ht="47.25" x14ac:dyDescent="0.25">
      <c r="A17" s="8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498</v>
      </c>
    </row>
    <row r="18" spans="1:17" ht="15.75" x14ac:dyDescent="0.25">
      <c r="A18" s="8" t="s">
        <v>208</v>
      </c>
      <c r="B18" s="17">
        <f>IF(A18="-------",A18,VLOOKUP(A18,Лист2!$A$1:$B$284,2,FALSE))</f>
        <v>0</v>
      </c>
      <c r="C18" s="4" t="s">
        <v>499</v>
      </c>
      <c r="Q18" s="1"/>
    </row>
    <row r="19" spans="1:17" ht="15.75" x14ac:dyDescent="0.25">
      <c r="A19" s="8" t="s">
        <v>442</v>
      </c>
      <c r="B19" s="17" t="str">
        <f>IF(A19="-------",A19,VLOOKUP(A19,Лист2!$A$1:$B$284,2,FALSE))</f>
        <v>Габаритный размер (высота элемента)</v>
      </c>
      <c r="C19" s="4">
        <v>400</v>
      </c>
    </row>
    <row r="20" spans="1:17" ht="15.75" x14ac:dyDescent="0.25">
      <c r="A20" s="8" t="s">
        <v>336</v>
      </c>
      <c r="B20" s="17" t="str">
        <f>IF(A20="-------",A20,VLOOKUP(A20,Лист2!$A$1:$B$284,2,FALSE))</f>
        <v>Глубина проема, отверстия, приямка</v>
      </c>
      <c r="C20" s="4">
        <v>210</v>
      </c>
    </row>
    <row r="21" spans="1:17" ht="31.5" x14ac:dyDescent="0.25">
      <c r="A21" s="8" t="s">
        <v>295</v>
      </c>
      <c r="B21" s="17" t="str">
        <f>IF(A21="-------",A21,VLOOKUP(A21,Лист2!$A$1:$B$284,2,FALSE))</f>
        <v>Габаритный размер (ширина элемента)</v>
      </c>
      <c r="C21" s="4">
        <v>450</v>
      </c>
    </row>
    <row r="22" spans="1:17" ht="45" x14ac:dyDescent="0.25">
      <c r="A22" s="8" t="s">
        <v>180</v>
      </c>
      <c r="B22" s="17" t="str">
        <f>IF(A22="-------",A22,VLOOKUP(A22,Лист2!$A$1:$B$284,2,FALSE))</f>
        <v>Примечание к материалу</v>
      </c>
      <c r="C22" s="4" t="s">
        <v>500</v>
      </c>
    </row>
    <row r="23" spans="1:17" ht="15.75" x14ac:dyDescent="0.25">
      <c r="A23" s="8" t="s">
        <v>495</v>
      </c>
      <c r="B23" s="17" t="str">
        <f>IF(A23="-------",A23,VLOOKUP(A23,Лист2!$A$1:$B$284,2,FALSE))</f>
        <v>-------</v>
      </c>
      <c r="C23" s="4" t="s">
        <v>495</v>
      </c>
    </row>
    <row r="24" spans="1:17" ht="31.5" x14ac:dyDescent="0.25">
      <c r="A24" s="8" t="s">
        <v>275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4">
        <v>400</v>
      </c>
    </row>
    <row r="25" spans="1:17" ht="31.5" x14ac:dyDescent="0.25">
      <c r="A25" s="8" t="s">
        <v>340</v>
      </c>
      <c r="B25" s="17" t="str">
        <f>IF(A25="-------",A25,VLOOKUP(A25,Лист2!$A$1:$B$284,2,FALSE))</f>
        <v>Расстояние от центра до левой границы зоны обслуживания</v>
      </c>
      <c r="C25" s="4">
        <v>400</v>
      </c>
    </row>
    <row r="26" spans="1:17" ht="31.5" x14ac:dyDescent="0.25">
      <c r="A26" s="8" t="s">
        <v>482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4">
        <v>400</v>
      </c>
    </row>
    <row r="27" spans="1:17" ht="31.5" x14ac:dyDescent="0.25">
      <c r="A27" s="8" t="s">
        <v>222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4">
        <v>400</v>
      </c>
    </row>
    <row r="28" spans="1:17" ht="15.75" x14ac:dyDescent="0.25">
      <c r="A28" s="8" t="s">
        <v>142</v>
      </c>
      <c r="B28" s="17" t="str">
        <f>IF(A28="-------",A28,VLOOKUP(A28,Лист2!$A$1:$B$284,2,FALSE))</f>
        <v>Глубина зоны обслуживания</v>
      </c>
      <c r="C28" s="4">
        <v>500</v>
      </c>
    </row>
    <row r="29" spans="1:17" ht="63" x14ac:dyDescent="0.25">
      <c r="A29" s="8" t="s">
        <v>287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17" ht="32.25" thickBot="1" x14ac:dyDescent="0.3">
      <c r="A30" s="20" t="s">
        <v>433</v>
      </c>
      <c r="B30" s="21" t="str">
        <f>IF(A30="-------",A30,VLOOKUP(A30,Лист2!$A$1:$B$284,2,FALSE))</f>
        <v>Смещение условно-графического обозначения по оси Х влево, вправо.</v>
      </c>
      <c r="C30" s="22">
        <v>0</v>
      </c>
    </row>
    <row r="31" spans="1:17" ht="15.75" x14ac:dyDescent="0.25">
      <c r="A31" s="5"/>
      <c r="B31" s="13"/>
      <c r="C31" s="5"/>
    </row>
    <row r="32" spans="1:17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9.5" customHeight="1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8" customHeight="1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17" ht="15.75" x14ac:dyDescent="0.25">
      <c r="A65" s="5"/>
      <c r="B65" s="13"/>
      <c r="C65" s="5"/>
    </row>
    <row r="66" spans="1:17" ht="15.75" x14ac:dyDescent="0.25">
      <c r="A66" s="5"/>
      <c r="B66" s="13"/>
      <c r="C66" s="5"/>
    </row>
    <row r="67" spans="1:17" ht="15.75" x14ac:dyDescent="0.25">
      <c r="A67" s="5"/>
      <c r="B67" s="13"/>
      <c r="C67" s="5"/>
    </row>
    <row r="68" spans="1:17" ht="15.75" x14ac:dyDescent="0.25">
      <c r="A68" s="5"/>
      <c r="B68" s="13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  <c r="Q72" s="1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  <c r="Q122" s="1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  <c r="Q174" s="1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  <c r="Q179" s="1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  <c r="Q194" s="1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  <c r="Q241" s="1"/>
    </row>
    <row r="242" spans="1:17" ht="27" customHeight="1" x14ac:dyDescent="0.25">
      <c r="A242" s="5"/>
      <c r="B242" s="5"/>
      <c r="C242" s="5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ht="27" customHeight="1" x14ac:dyDescent="0.25">
      <c r="A268" s="5"/>
      <c r="B268" s="5"/>
      <c r="C268" s="5"/>
    </row>
    <row r="269" spans="1:5" ht="27" customHeight="1" x14ac:dyDescent="0.25">
      <c r="A269" s="5"/>
      <c r="B269" s="5"/>
      <c r="C269" s="5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</sheetData>
  <mergeCells count="3">
    <mergeCell ref="A1:C1"/>
    <mergeCell ref="A2:C2"/>
    <mergeCell ref="A3:C3"/>
  </mergeCells>
  <hyperlinks>
    <hyperlink ref="C5" r:id="rId1"/>
    <hyperlink ref="C6" r:id="rId2"/>
  </hyperlinks>
  <pageMargins left="0.39370078740157483" right="0.23622047244094491" top="0.39370078740157483" bottom="0" header="0" footer="0"/>
  <pageSetup paperSize="9" fitToHeight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2025-05-27T07:00:53Z</dcterms:modified>
</cp:coreProperties>
</file>